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9年分配表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<sst xmlns="http://schemas.openxmlformats.org/spreadsheetml/2006/main" count="56" uniqueCount="47">
  <si>
    <t>附件1：</t>
  </si>
  <si>
    <t>2019年各类项目立项名额和资助经费分配表</t>
  </si>
  <si>
    <t>经费单位：万元</t>
  </si>
  <si>
    <t>序号</t>
  </si>
  <si>
    <t>单位</t>
  </si>
  <si>
    <t>国家级</t>
  </si>
  <si>
    <t>省级</t>
  </si>
  <si>
    <t>校级</t>
  </si>
  <si>
    <t>合计</t>
  </si>
  <si>
    <t>一般项目</t>
  </si>
  <si>
    <t>指导项目</t>
  </si>
  <si>
    <t>自拟项目</t>
  </si>
  <si>
    <t>毕设培育项目</t>
  </si>
  <si>
    <t>项目数</t>
  </si>
  <si>
    <t>资助额度</t>
  </si>
  <si>
    <t>资助总额</t>
  </si>
  <si>
    <t>矿业
学院</t>
  </si>
  <si>
    <t>安全
学院</t>
  </si>
  <si>
    <t>土木学院</t>
  </si>
  <si>
    <t>机电
学院</t>
  </si>
  <si>
    <t>信控学院</t>
  </si>
  <si>
    <t>资源
学院</t>
  </si>
  <si>
    <t>化工
学院</t>
  </si>
  <si>
    <t>环测
学院</t>
  </si>
  <si>
    <t>材料
学院</t>
  </si>
  <si>
    <t>电力学院</t>
  </si>
  <si>
    <t>设计学院</t>
  </si>
  <si>
    <t>计算机学院</t>
  </si>
  <si>
    <t>数学学院</t>
  </si>
  <si>
    <t>物理学院</t>
  </si>
  <si>
    <t>管理
学院</t>
  </si>
  <si>
    <t>公管学院</t>
  </si>
  <si>
    <t>外文
学院</t>
  </si>
  <si>
    <t>体育
学院</t>
  </si>
  <si>
    <t>孙越崎学院</t>
  </si>
  <si>
    <t>国际
学院</t>
  </si>
  <si>
    <t>职教部</t>
  </si>
  <si>
    <t>科研平台</t>
  </si>
  <si>
    <t>大创中心</t>
  </si>
  <si>
    <t>指定项目</t>
  </si>
  <si>
    <t>创业训练</t>
  </si>
  <si>
    <t>创业实践</t>
  </si>
  <si>
    <t>低碳院</t>
  </si>
  <si>
    <t>总 计</t>
  </si>
  <si>
    <t>备注：</t>
  </si>
  <si>
    <t>1.项目分配原则：根据2018年大创项目的申报、中期检查、结题和经费执行情况，以及“互联网+”大学生创新创业大赛的报名和获奖情况，校级项目名额有微调。</t>
  </si>
  <si>
    <t>2.注意事项：校级项目数不得低于省级项目数的3倍，否则按比例核减省级项目数。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</si>
</sst>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  <numFmt numFmtId="177" formatCode="0_ "/>
    <numFmt numFmtId="178" formatCode="0_);[Red]\(0\)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8"/>
  <sheetViews>
    <sheetView tabSelected="1" workbookViewId="0">
      <pane xSplit="2" ySplit="6" topLeftCell="C16" activePane="bottomRight" state="frozen"/>
      <selection/>
      <selection pane="topRight"/>
      <selection pane="bottomLeft"/>
      <selection pane="bottomRight" activeCell="D42" sqref="D42"/>
    </sheetView>
  </sheetViews>
  <sheetFormatPr defaultColWidth="9" defaultRowHeight="13.5"/>
  <cols>
    <col min="1" max="1" width="7.375" style="2" customWidth="1"/>
    <col min="2" max="2" width="13.875" style="3" customWidth="1"/>
    <col min="3" max="3" width="8.625" style="2" customWidth="1"/>
    <col min="4" max="4" width="10.25" style="2" customWidth="1"/>
    <col min="5" max="5" width="8.625" style="2" customWidth="1"/>
    <col min="6" max="6" width="10.25" style="2" customWidth="1"/>
    <col min="7" max="7" width="8.625" style="2" customWidth="1"/>
    <col min="8" max="8" width="10.625" style="2" customWidth="1"/>
    <col min="9" max="9" width="8.625" style="4" customWidth="1"/>
    <col min="10" max="10" width="10.25" style="2" customWidth="1"/>
    <col min="11" max="11" width="8.625" style="5" customWidth="1"/>
    <col min="12" max="12" width="10.5" style="2" customWidth="1"/>
    <col min="13" max="13" width="8.625" style="2" customWidth="1"/>
    <col min="14" max="14" width="9.75" style="2" customWidth="1"/>
  </cols>
  <sheetData>
    <row r="1" spans="1:1">
      <c r="A1" s="2" t="s">
        <v>0</v>
      </c>
    </row>
    <row r="2" ht="18.75" spans="1:14">
      <c r="A2" s="6" t="s">
        <v>1</v>
      </c>
      <c r="B2" s="6"/>
      <c r="C2" s="6"/>
      <c r="D2" s="6"/>
      <c r="E2" s="6"/>
      <c r="F2" s="6"/>
      <c r="G2" s="6"/>
      <c r="H2" s="6"/>
      <c r="I2" s="18"/>
      <c r="J2" s="6"/>
      <c r="K2" s="18"/>
      <c r="L2" s="6"/>
      <c r="M2" s="6"/>
      <c r="N2" s="6"/>
    </row>
    <row r="3" ht="17.25" customHeight="1" spans="13:13">
      <c r="M3" s="2" t="s">
        <v>2</v>
      </c>
    </row>
    <row r="4" ht="20.1" customHeight="1" spans="1:14">
      <c r="A4" s="7" t="s">
        <v>3</v>
      </c>
      <c r="B4" s="7" t="s">
        <v>4</v>
      </c>
      <c r="C4" s="7" t="s">
        <v>5</v>
      </c>
      <c r="D4" s="7"/>
      <c r="E4" s="7" t="s">
        <v>6</v>
      </c>
      <c r="F4" s="7"/>
      <c r="G4" s="7"/>
      <c r="H4" s="7"/>
      <c r="I4" s="19" t="s">
        <v>7</v>
      </c>
      <c r="J4" s="7"/>
      <c r="K4" s="19"/>
      <c r="L4" s="7"/>
      <c r="M4" s="7" t="s">
        <v>8</v>
      </c>
      <c r="N4" s="7"/>
    </row>
    <row r="5" ht="19.5" customHeight="1" spans="1:14">
      <c r="A5" s="7"/>
      <c r="B5" s="7"/>
      <c r="C5" s="7"/>
      <c r="D5" s="7"/>
      <c r="E5" s="7" t="s">
        <v>9</v>
      </c>
      <c r="F5" s="7"/>
      <c r="G5" s="7" t="s">
        <v>10</v>
      </c>
      <c r="H5" s="7"/>
      <c r="I5" s="19" t="s">
        <v>11</v>
      </c>
      <c r="J5" s="7"/>
      <c r="K5" s="19" t="s">
        <v>12</v>
      </c>
      <c r="L5" s="7"/>
      <c r="M5" s="7"/>
      <c r="N5" s="7"/>
    </row>
    <row r="6" ht="19.5" customHeight="1" spans="1:14">
      <c r="A6" s="7"/>
      <c r="B6" s="7"/>
      <c r="C6" s="7" t="s">
        <v>13</v>
      </c>
      <c r="D6" s="7" t="s">
        <v>14</v>
      </c>
      <c r="E6" s="7" t="s">
        <v>13</v>
      </c>
      <c r="F6" s="7" t="s">
        <v>14</v>
      </c>
      <c r="G6" s="7" t="s">
        <v>13</v>
      </c>
      <c r="H6" s="7" t="s">
        <v>14</v>
      </c>
      <c r="I6" s="19" t="s">
        <v>13</v>
      </c>
      <c r="J6" s="7" t="s">
        <v>15</v>
      </c>
      <c r="K6" s="19" t="s">
        <v>13</v>
      </c>
      <c r="L6" s="7" t="s">
        <v>15</v>
      </c>
      <c r="M6" s="7" t="s">
        <v>13</v>
      </c>
      <c r="N6" s="7" t="s">
        <v>15</v>
      </c>
    </row>
    <row r="7" ht="20.1" customHeight="1" spans="1:14">
      <c r="A7" s="8">
        <v>1</v>
      </c>
      <c r="B7" s="8" t="s">
        <v>16</v>
      </c>
      <c r="C7" s="9">
        <v>5</v>
      </c>
      <c r="D7" s="10">
        <v>10</v>
      </c>
      <c r="E7" s="8">
        <v>1</v>
      </c>
      <c r="F7" s="8">
        <v>0.6</v>
      </c>
      <c r="G7" s="11">
        <v>13</v>
      </c>
      <c r="H7" s="10">
        <f>G7*0.3</f>
        <v>3.9</v>
      </c>
      <c r="I7" s="20">
        <v>50</v>
      </c>
      <c r="J7" s="21">
        <f>I7*0.12</f>
        <v>6</v>
      </c>
      <c r="K7" s="22">
        <v>6</v>
      </c>
      <c r="L7" s="21">
        <f>0.15*K7</f>
        <v>0.9</v>
      </c>
      <c r="M7" s="23">
        <f>C7+E7+G7+I7+K7</f>
        <v>75</v>
      </c>
      <c r="N7" s="21">
        <f>D7+F7+H7+J7+L7</f>
        <v>21.4</v>
      </c>
    </row>
    <row r="8" ht="20.1" customHeight="1" spans="1:14">
      <c r="A8" s="8">
        <v>2</v>
      </c>
      <c r="B8" s="8" t="s">
        <v>17</v>
      </c>
      <c r="C8" s="9">
        <v>2</v>
      </c>
      <c r="D8" s="10">
        <v>4</v>
      </c>
      <c r="E8" s="8">
        <v>1</v>
      </c>
      <c r="F8" s="8">
        <v>0.6</v>
      </c>
      <c r="G8" s="11">
        <v>3</v>
      </c>
      <c r="H8" s="10">
        <f t="shared" ref="H8:H29" si="0">G8*0.3</f>
        <v>0.9</v>
      </c>
      <c r="I8" s="20">
        <v>15</v>
      </c>
      <c r="J8" s="21">
        <f t="shared" ref="J8:J29" si="1">I8*0.12</f>
        <v>1.8</v>
      </c>
      <c r="K8" s="22">
        <v>4</v>
      </c>
      <c r="L8" s="21">
        <f t="shared" ref="L8:L27" si="2">0.15*K8</f>
        <v>0.6</v>
      </c>
      <c r="M8" s="23">
        <f t="shared" ref="M8:N33" si="3">C8+E8+G8+I8+K8</f>
        <v>25</v>
      </c>
      <c r="N8" s="21">
        <f t="shared" si="3"/>
        <v>7.9</v>
      </c>
    </row>
    <row r="9" ht="20.1" customHeight="1" spans="1:14">
      <c r="A9" s="8">
        <v>3</v>
      </c>
      <c r="B9" s="8" t="s">
        <v>18</v>
      </c>
      <c r="C9" s="9">
        <v>5</v>
      </c>
      <c r="D9" s="10">
        <v>10</v>
      </c>
      <c r="E9" s="8">
        <v>1</v>
      </c>
      <c r="F9" s="8">
        <v>0.6</v>
      </c>
      <c r="G9" s="11">
        <v>15</v>
      </c>
      <c r="H9" s="10">
        <f t="shared" si="0"/>
        <v>4.5</v>
      </c>
      <c r="I9" s="20">
        <v>48</v>
      </c>
      <c r="J9" s="21">
        <f t="shared" si="1"/>
        <v>5.76</v>
      </c>
      <c r="K9" s="22">
        <v>12</v>
      </c>
      <c r="L9" s="21">
        <f t="shared" si="2"/>
        <v>1.8</v>
      </c>
      <c r="M9" s="23">
        <f t="shared" si="3"/>
        <v>81</v>
      </c>
      <c r="N9" s="21">
        <f t="shared" si="3"/>
        <v>22.66</v>
      </c>
    </row>
    <row r="10" ht="20.1" customHeight="1" spans="1:14">
      <c r="A10" s="8">
        <v>4</v>
      </c>
      <c r="B10" s="8" t="s">
        <v>19</v>
      </c>
      <c r="C10" s="11">
        <v>4</v>
      </c>
      <c r="D10" s="10">
        <v>8</v>
      </c>
      <c r="E10" s="8">
        <v>1</v>
      </c>
      <c r="F10" s="8">
        <v>0.6</v>
      </c>
      <c r="G10" s="11">
        <v>6</v>
      </c>
      <c r="H10" s="10">
        <f t="shared" si="0"/>
        <v>1.8</v>
      </c>
      <c r="I10" s="20">
        <v>25</v>
      </c>
      <c r="J10" s="21">
        <f t="shared" si="1"/>
        <v>3</v>
      </c>
      <c r="K10" s="22">
        <v>7</v>
      </c>
      <c r="L10" s="21">
        <f t="shared" si="2"/>
        <v>1.05</v>
      </c>
      <c r="M10" s="23">
        <f t="shared" si="3"/>
        <v>43</v>
      </c>
      <c r="N10" s="21">
        <f t="shared" si="3"/>
        <v>14.45</v>
      </c>
    </row>
    <row r="11" ht="20.1" customHeight="1" spans="1:14">
      <c r="A11" s="8">
        <v>5</v>
      </c>
      <c r="B11" s="8" t="s">
        <v>20</v>
      </c>
      <c r="C11" s="11">
        <v>4</v>
      </c>
      <c r="D11" s="10">
        <v>8</v>
      </c>
      <c r="E11" s="8">
        <v>1</v>
      </c>
      <c r="F11" s="8">
        <v>0.6</v>
      </c>
      <c r="G11" s="11">
        <v>6</v>
      </c>
      <c r="H11" s="10">
        <f t="shared" si="0"/>
        <v>1.8</v>
      </c>
      <c r="I11" s="20">
        <v>25</v>
      </c>
      <c r="J11" s="21">
        <f t="shared" si="1"/>
        <v>3</v>
      </c>
      <c r="K11" s="22">
        <v>7</v>
      </c>
      <c r="L11" s="21">
        <f t="shared" si="2"/>
        <v>1.05</v>
      </c>
      <c r="M11" s="23">
        <f t="shared" si="3"/>
        <v>43</v>
      </c>
      <c r="N11" s="21">
        <f t="shared" si="3"/>
        <v>14.45</v>
      </c>
    </row>
    <row r="12" ht="20.1" customHeight="1" spans="1:14">
      <c r="A12" s="8">
        <v>6</v>
      </c>
      <c r="B12" s="8" t="s">
        <v>21</v>
      </c>
      <c r="C12" s="11">
        <v>5</v>
      </c>
      <c r="D12" s="10">
        <v>10</v>
      </c>
      <c r="E12" s="8">
        <v>1</v>
      </c>
      <c r="F12" s="8">
        <v>0.6</v>
      </c>
      <c r="G12" s="11">
        <v>10</v>
      </c>
      <c r="H12" s="10">
        <f t="shared" si="0"/>
        <v>3</v>
      </c>
      <c r="I12" s="20">
        <v>35</v>
      </c>
      <c r="J12" s="21">
        <f t="shared" si="1"/>
        <v>4.2</v>
      </c>
      <c r="K12" s="22">
        <v>7</v>
      </c>
      <c r="L12" s="21">
        <f t="shared" si="2"/>
        <v>1.05</v>
      </c>
      <c r="M12" s="23">
        <f t="shared" si="3"/>
        <v>58</v>
      </c>
      <c r="N12" s="21">
        <f t="shared" si="3"/>
        <v>18.85</v>
      </c>
    </row>
    <row r="13" ht="20.1" customHeight="1" spans="1:14">
      <c r="A13" s="8">
        <v>7</v>
      </c>
      <c r="B13" s="8" t="s">
        <v>22</v>
      </c>
      <c r="C13" s="11">
        <v>4</v>
      </c>
      <c r="D13" s="10">
        <v>8</v>
      </c>
      <c r="E13" s="8">
        <v>1</v>
      </c>
      <c r="F13" s="8">
        <v>0.6</v>
      </c>
      <c r="G13" s="11">
        <v>10</v>
      </c>
      <c r="H13" s="10">
        <f t="shared" si="0"/>
        <v>3</v>
      </c>
      <c r="I13" s="20">
        <v>35</v>
      </c>
      <c r="J13" s="21">
        <f t="shared" si="1"/>
        <v>4.2</v>
      </c>
      <c r="K13" s="22">
        <v>7</v>
      </c>
      <c r="L13" s="21">
        <f t="shared" si="2"/>
        <v>1.05</v>
      </c>
      <c r="M13" s="23">
        <f t="shared" si="3"/>
        <v>57</v>
      </c>
      <c r="N13" s="21">
        <f t="shared" si="3"/>
        <v>16.85</v>
      </c>
    </row>
    <row r="14" ht="20.1" customHeight="1" spans="1:14">
      <c r="A14" s="8">
        <v>8</v>
      </c>
      <c r="B14" s="8" t="s">
        <v>23</v>
      </c>
      <c r="C14" s="11">
        <v>7</v>
      </c>
      <c r="D14" s="10">
        <v>14</v>
      </c>
      <c r="E14" s="8">
        <v>1</v>
      </c>
      <c r="F14" s="8">
        <v>0.6</v>
      </c>
      <c r="G14" s="11">
        <v>13</v>
      </c>
      <c r="H14" s="10">
        <f t="shared" si="0"/>
        <v>3.9</v>
      </c>
      <c r="I14" s="20">
        <v>45</v>
      </c>
      <c r="J14" s="21">
        <f t="shared" si="1"/>
        <v>5.4</v>
      </c>
      <c r="K14" s="22">
        <v>7</v>
      </c>
      <c r="L14" s="21">
        <f t="shared" si="2"/>
        <v>1.05</v>
      </c>
      <c r="M14" s="23">
        <f t="shared" si="3"/>
        <v>73</v>
      </c>
      <c r="N14" s="21">
        <f t="shared" si="3"/>
        <v>24.95</v>
      </c>
    </row>
    <row r="15" ht="20.1" customHeight="1" spans="1:14">
      <c r="A15" s="8">
        <v>9</v>
      </c>
      <c r="B15" s="8" t="s">
        <v>24</v>
      </c>
      <c r="C15" s="11">
        <v>3</v>
      </c>
      <c r="D15" s="10">
        <v>6</v>
      </c>
      <c r="E15" s="8">
        <v>1</v>
      </c>
      <c r="F15" s="8">
        <v>0.6</v>
      </c>
      <c r="G15" s="11">
        <v>3</v>
      </c>
      <c r="H15" s="10">
        <f t="shared" si="0"/>
        <v>0.9</v>
      </c>
      <c r="I15" s="20">
        <v>15</v>
      </c>
      <c r="J15" s="21">
        <f t="shared" si="1"/>
        <v>1.8</v>
      </c>
      <c r="K15" s="22">
        <v>4</v>
      </c>
      <c r="L15" s="21">
        <f t="shared" si="2"/>
        <v>0.6</v>
      </c>
      <c r="M15" s="23">
        <f t="shared" si="3"/>
        <v>26</v>
      </c>
      <c r="N15" s="21">
        <f t="shared" si="3"/>
        <v>9.9</v>
      </c>
    </row>
    <row r="16" ht="20.1" customHeight="1" spans="1:14">
      <c r="A16" s="8">
        <v>10</v>
      </c>
      <c r="B16" s="8" t="s">
        <v>25</v>
      </c>
      <c r="C16" s="11">
        <v>5</v>
      </c>
      <c r="D16" s="12">
        <v>10</v>
      </c>
      <c r="E16" s="8">
        <v>1</v>
      </c>
      <c r="F16" s="8">
        <v>0.6</v>
      </c>
      <c r="G16" s="11">
        <v>9</v>
      </c>
      <c r="H16" s="10">
        <f t="shared" si="0"/>
        <v>2.7</v>
      </c>
      <c r="I16" s="20">
        <v>35</v>
      </c>
      <c r="J16" s="21">
        <f t="shared" si="1"/>
        <v>4.2</v>
      </c>
      <c r="K16" s="22">
        <v>11</v>
      </c>
      <c r="L16" s="21">
        <f t="shared" si="2"/>
        <v>1.65</v>
      </c>
      <c r="M16" s="23">
        <f t="shared" si="3"/>
        <v>61</v>
      </c>
      <c r="N16" s="21">
        <f t="shared" si="3"/>
        <v>19.15</v>
      </c>
    </row>
    <row r="17" ht="20.1" customHeight="1" spans="1:14">
      <c r="A17" s="8">
        <v>11</v>
      </c>
      <c r="B17" s="8" t="s">
        <v>26</v>
      </c>
      <c r="C17" s="11">
        <v>2</v>
      </c>
      <c r="D17" s="10">
        <v>3.2</v>
      </c>
      <c r="E17" s="8">
        <v>1</v>
      </c>
      <c r="F17" s="8">
        <v>0.6</v>
      </c>
      <c r="G17" s="11">
        <v>6</v>
      </c>
      <c r="H17" s="10">
        <f t="shared" si="0"/>
        <v>1.8</v>
      </c>
      <c r="I17" s="20">
        <v>25</v>
      </c>
      <c r="J17" s="21">
        <f t="shared" si="1"/>
        <v>3</v>
      </c>
      <c r="K17" s="22">
        <v>6</v>
      </c>
      <c r="L17" s="21">
        <f t="shared" si="2"/>
        <v>0.9</v>
      </c>
      <c r="M17" s="23">
        <f t="shared" si="3"/>
        <v>40</v>
      </c>
      <c r="N17" s="21">
        <f t="shared" si="3"/>
        <v>9.5</v>
      </c>
    </row>
    <row r="18" ht="20.1" customHeight="1" spans="1:14">
      <c r="A18" s="8">
        <v>12</v>
      </c>
      <c r="B18" s="8" t="s">
        <v>27</v>
      </c>
      <c r="C18" s="11">
        <v>6</v>
      </c>
      <c r="D18" s="10">
        <v>10.2</v>
      </c>
      <c r="E18" s="8">
        <v>1</v>
      </c>
      <c r="F18" s="8">
        <v>0.6</v>
      </c>
      <c r="G18" s="11">
        <v>12</v>
      </c>
      <c r="H18" s="10">
        <f t="shared" si="0"/>
        <v>3.6</v>
      </c>
      <c r="I18" s="20">
        <v>40</v>
      </c>
      <c r="J18" s="21">
        <f t="shared" si="1"/>
        <v>4.8</v>
      </c>
      <c r="K18" s="22">
        <v>8</v>
      </c>
      <c r="L18" s="21">
        <f t="shared" si="2"/>
        <v>1.2</v>
      </c>
      <c r="M18" s="23">
        <f t="shared" si="3"/>
        <v>67</v>
      </c>
      <c r="N18" s="21">
        <f t="shared" si="3"/>
        <v>20.4</v>
      </c>
    </row>
    <row r="19" ht="20.1" customHeight="1" spans="1:14">
      <c r="A19" s="8">
        <v>13</v>
      </c>
      <c r="B19" s="8" t="s">
        <v>28</v>
      </c>
      <c r="C19" s="11">
        <v>1</v>
      </c>
      <c r="D19" s="10">
        <v>1.7</v>
      </c>
      <c r="E19" s="8">
        <v>1</v>
      </c>
      <c r="F19" s="8">
        <v>0.6</v>
      </c>
      <c r="G19" s="11">
        <v>3</v>
      </c>
      <c r="H19" s="10">
        <f t="shared" si="0"/>
        <v>0.9</v>
      </c>
      <c r="I19" s="20">
        <v>12</v>
      </c>
      <c r="J19" s="21">
        <f t="shared" si="1"/>
        <v>1.44</v>
      </c>
      <c r="K19" s="22">
        <v>2</v>
      </c>
      <c r="L19" s="21">
        <f t="shared" si="2"/>
        <v>0.3</v>
      </c>
      <c r="M19" s="23">
        <f t="shared" si="3"/>
        <v>19</v>
      </c>
      <c r="N19" s="21">
        <f t="shared" si="3"/>
        <v>4.94</v>
      </c>
    </row>
    <row r="20" ht="20.1" customHeight="1" spans="1:14">
      <c r="A20" s="8">
        <v>14</v>
      </c>
      <c r="B20" s="8" t="s">
        <v>29</v>
      </c>
      <c r="C20" s="11">
        <v>1</v>
      </c>
      <c r="D20" s="10">
        <v>1.7</v>
      </c>
      <c r="E20" s="8">
        <v>1</v>
      </c>
      <c r="F20" s="8">
        <v>0.6</v>
      </c>
      <c r="G20" s="11">
        <v>3</v>
      </c>
      <c r="H20" s="10">
        <f t="shared" si="0"/>
        <v>0.9</v>
      </c>
      <c r="I20" s="20">
        <v>12</v>
      </c>
      <c r="J20" s="21">
        <f t="shared" si="1"/>
        <v>1.44</v>
      </c>
      <c r="K20" s="22">
        <v>2</v>
      </c>
      <c r="L20" s="21">
        <f t="shared" si="2"/>
        <v>0.3</v>
      </c>
      <c r="M20" s="23">
        <f t="shared" si="3"/>
        <v>19</v>
      </c>
      <c r="N20" s="21">
        <f t="shared" si="3"/>
        <v>4.94</v>
      </c>
    </row>
    <row r="21" ht="20.1" customHeight="1" spans="1:14">
      <c r="A21" s="8">
        <v>15</v>
      </c>
      <c r="B21" s="8" t="s">
        <v>30</v>
      </c>
      <c r="C21" s="11">
        <v>7</v>
      </c>
      <c r="D21" s="10">
        <v>11.2</v>
      </c>
      <c r="E21" s="8">
        <v>1</v>
      </c>
      <c r="F21" s="8">
        <v>0.6</v>
      </c>
      <c r="G21" s="11">
        <v>15</v>
      </c>
      <c r="H21" s="10">
        <f t="shared" si="0"/>
        <v>4.5</v>
      </c>
      <c r="I21" s="20">
        <v>48</v>
      </c>
      <c r="J21" s="21">
        <f t="shared" si="1"/>
        <v>5.76</v>
      </c>
      <c r="K21" s="22">
        <v>11</v>
      </c>
      <c r="L21" s="21">
        <f t="shared" si="2"/>
        <v>1.65</v>
      </c>
      <c r="M21" s="23">
        <f t="shared" si="3"/>
        <v>82</v>
      </c>
      <c r="N21" s="21">
        <f t="shared" si="3"/>
        <v>23.71</v>
      </c>
    </row>
    <row r="22" ht="20.1" customHeight="1" spans="1:14">
      <c r="A22" s="8">
        <v>16</v>
      </c>
      <c r="B22" s="8" t="s">
        <v>31</v>
      </c>
      <c r="C22" s="11">
        <v>2</v>
      </c>
      <c r="D22" s="10">
        <v>3.2</v>
      </c>
      <c r="E22" s="8">
        <v>1</v>
      </c>
      <c r="F22" s="8">
        <v>0.6</v>
      </c>
      <c r="G22" s="11">
        <v>5</v>
      </c>
      <c r="H22" s="10">
        <f t="shared" si="0"/>
        <v>1.5</v>
      </c>
      <c r="I22" s="20">
        <v>18</v>
      </c>
      <c r="J22" s="21">
        <f t="shared" si="1"/>
        <v>2.16</v>
      </c>
      <c r="K22" s="22">
        <v>5</v>
      </c>
      <c r="L22" s="21">
        <f t="shared" si="2"/>
        <v>0.75</v>
      </c>
      <c r="M22" s="23">
        <f t="shared" si="3"/>
        <v>31</v>
      </c>
      <c r="N22" s="21">
        <f t="shared" si="3"/>
        <v>8.21</v>
      </c>
    </row>
    <row r="23" ht="20.1" customHeight="1" spans="1:14">
      <c r="A23" s="8">
        <v>17</v>
      </c>
      <c r="B23" s="8" t="s">
        <v>32</v>
      </c>
      <c r="C23" s="11">
        <v>1</v>
      </c>
      <c r="D23" s="10">
        <v>1.6</v>
      </c>
      <c r="E23" s="8">
        <v>1</v>
      </c>
      <c r="F23" s="8">
        <v>0.6</v>
      </c>
      <c r="G23" s="11">
        <v>3</v>
      </c>
      <c r="H23" s="10">
        <f t="shared" si="0"/>
        <v>0.9</v>
      </c>
      <c r="I23" s="20">
        <v>12</v>
      </c>
      <c r="J23" s="21">
        <f t="shared" si="1"/>
        <v>1.44</v>
      </c>
      <c r="K23" s="22">
        <v>2</v>
      </c>
      <c r="L23" s="21">
        <f t="shared" si="2"/>
        <v>0.3</v>
      </c>
      <c r="M23" s="23">
        <f t="shared" si="3"/>
        <v>19</v>
      </c>
      <c r="N23" s="21">
        <f t="shared" si="3"/>
        <v>4.84</v>
      </c>
    </row>
    <row r="24" ht="20.1" customHeight="1" spans="1:14">
      <c r="A24" s="8">
        <v>18</v>
      </c>
      <c r="B24" s="8" t="s">
        <v>33</v>
      </c>
      <c r="C24" s="11">
        <v>1</v>
      </c>
      <c r="D24" s="10">
        <v>1.6</v>
      </c>
      <c r="E24" s="8">
        <v>1</v>
      </c>
      <c r="F24" s="8">
        <v>0.6</v>
      </c>
      <c r="G24" s="11">
        <v>2</v>
      </c>
      <c r="H24" s="10">
        <f t="shared" si="0"/>
        <v>0.6</v>
      </c>
      <c r="I24" s="20">
        <v>10</v>
      </c>
      <c r="J24" s="21">
        <f t="shared" si="1"/>
        <v>1.2</v>
      </c>
      <c r="K24" s="22">
        <v>2</v>
      </c>
      <c r="L24" s="21">
        <f t="shared" si="2"/>
        <v>0.3</v>
      </c>
      <c r="M24" s="23">
        <f t="shared" si="3"/>
        <v>16</v>
      </c>
      <c r="N24" s="21">
        <f t="shared" si="3"/>
        <v>4.3</v>
      </c>
    </row>
    <row r="25" ht="20.1" customHeight="1" spans="1:14">
      <c r="A25" s="8">
        <v>19</v>
      </c>
      <c r="B25" s="8" t="s">
        <v>34</v>
      </c>
      <c r="C25" s="11">
        <v>4</v>
      </c>
      <c r="D25" s="10">
        <v>8</v>
      </c>
      <c r="E25" s="8">
        <v>1</v>
      </c>
      <c r="F25" s="8">
        <v>0.6</v>
      </c>
      <c r="G25" s="11">
        <v>8</v>
      </c>
      <c r="H25" s="10">
        <f t="shared" si="0"/>
        <v>2.4</v>
      </c>
      <c r="I25" s="20">
        <v>27</v>
      </c>
      <c r="J25" s="21">
        <f t="shared" si="1"/>
        <v>3.24</v>
      </c>
      <c r="K25" s="22"/>
      <c r="L25" s="21">
        <f t="shared" si="2"/>
        <v>0</v>
      </c>
      <c r="M25" s="23">
        <f t="shared" si="3"/>
        <v>40</v>
      </c>
      <c r="N25" s="21">
        <f t="shared" si="3"/>
        <v>14.24</v>
      </c>
    </row>
    <row r="26" ht="20.1" customHeight="1" spans="1:14">
      <c r="A26" s="8">
        <v>20</v>
      </c>
      <c r="B26" s="8" t="s">
        <v>35</v>
      </c>
      <c r="C26" s="11">
        <v>2</v>
      </c>
      <c r="D26" s="10">
        <v>3.6</v>
      </c>
      <c r="E26" s="8">
        <v>1</v>
      </c>
      <c r="F26" s="8">
        <v>0.6</v>
      </c>
      <c r="G26" s="11">
        <v>4</v>
      </c>
      <c r="H26" s="10">
        <f t="shared" si="0"/>
        <v>1.2</v>
      </c>
      <c r="I26" s="20">
        <v>15</v>
      </c>
      <c r="J26" s="21">
        <f t="shared" si="1"/>
        <v>1.8</v>
      </c>
      <c r="K26" s="22"/>
      <c r="L26" s="21">
        <f t="shared" si="2"/>
        <v>0</v>
      </c>
      <c r="M26" s="23">
        <f t="shared" si="3"/>
        <v>22</v>
      </c>
      <c r="N26" s="21">
        <f t="shared" si="3"/>
        <v>7.2</v>
      </c>
    </row>
    <row r="27" ht="20.1" customHeight="1" spans="1:14">
      <c r="A27" s="8">
        <v>21</v>
      </c>
      <c r="B27" s="8" t="s">
        <v>36</v>
      </c>
      <c r="C27" s="11"/>
      <c r="D27" s="10"/>
      <c r="E27" s="8"/>
      <c r="F27" s="8"/>
      <c r="G27" s="11">
        <v>2</v>
      </c>
      <c r="H27" s="10">
        <f t="shared" si="0"/>
        <v>0.6</v>
      </c>
      <c r="I27" s="20">
        <v>6</v>
      </c>
      <c r="J27" s="21">
        <f t="shared" si="1"/>
        <v>0.72</v>
      </c>
      <c r="K27" s="20">
        <v>2</v>
      </c>
      <c r="L27" s="21">
        <f t="shared" si="2"/>
        <v>0.3</v>
      </c>
      <c r="M27" s="23">
        <f t="shared" si="3"/>
        <v>10</v>
      </c>
      <c r="N27" s="21">
        <f t="shared" si="3"/>
        <v>1.62</v>
      </c>
    </row>
    <row r="28" ht="20.1" customHeight="1" spans="1:14">
      <c r="A28" s="8">
        <v>22</v>
      </c>
      <c r="B28" s="8" t="s">
        <v>37</v>
      </c>
      <c r="C28" s="8">
        <v>6</v>
      </c>
      <c r="D28" s="12">
        <v>12</v>
      </c>
      <c r="E28" s="13"/>
      <c r="F28" s="13"/>
      <c r="G28" s="8">
        <v>5</v>
      </c>
      <c r="H28" s="10">
        <f t="shared" si="0"/>
        <v>1.5</v>
      </c>
      <c r="I28" s="20">
        <v>15</v>
      </c>
      <c r="J28" s="21">
        <f t="shared" si="1"/>
        <v>1.8</v>
      </c>
      <c r="K28" s="20"/>
      <c r="L28" s="8"/>
      <c r="M28" s="23">
        <f t="shared" si="3"/>
        <v>26</v>
      </c>
      <c r="N28" s="21">
        <f t="shared" si="3"/>
        <v>15.3</v>
      </c>
    </row>
    <row r="29" ht="20.1" customHeight="1" spans="1:14">
      <c r="A29" s="8">
        <v>23</v>
      </c>
      <c r="B29" s="14" t="s">
        <v>38</v>
      </c>
      <c r="C29" s="8">
        <v>10</v>
      </c>
      <c r="D29" s="10">
        <v>20</v>
      </c>
      <c r="E29" s="8"/>
      <c r="F29" s="8"/>
      <c r="G29" s="8">
        <v>20</v>
      </c>
      <c r="H29" s="10">
        <f t="shared" si="0"/>
        <v>6</v>
      </c>
      <c r="I29" s="20">
        <v>70</v>
      </c>
      <c r="J29" s="21">
        <f t="shared" si="1"/>
        <v>8.4</v>
      </c>
      <c r="K29" s="20"/>
      <c r="L29" s="8"/>
      <c r="M29" s="23">
        <f>C29+E29+G29+I29+K29</f>
        <v>100</v>
      </c>
      <c r="N29" s="21">
        <f t="shared" si="3"/>
        <v>34.4</v>
      </c>
    </row>
    <row r="30" ht="20.1" customHeight="1" spans="1:14">
      <c r="A30" s="8">
        <v>24</v>
      </c>
      <c r="B30" s="14" t="s">
        <v>39</v>
      </c>
      <c r="C30" s="8">
        <v>3</v>
      </c>
      <c r="D30" s="10">
        <v>6</v>
      </c>
      <c r="E30" s="8"/>
      <c r="F30" s="8"/>
      <c r="G30" s="8"/>
      <c r="H30" s="8"/>
      <c r="I30" s="20"/>
      <c r="J30" s="21"/>
      <c r="K30" s="20"/>
      <c r="L30" s="8"/>
      <c r="M30" s="23">
        <f>C30+E30+G30+I30+K30</f>
        <v>3</v>
      </c>
      <c r="N30" s="21">
        <f t="shared" si="3"/>
        <v>6</v>
      </c>
    </row>
    <row r="31" ht="20.1" customHeight="1" spans="1:14">
      <c r="A31" s="8">
        <v>25</v>
      </c>
      <c r="B31" s="14" t="s">
        <v>40</v>
      </c>
      <c r="C31" s="8">
        <v>9</v>
      </c>
      <c r="D31" s="10">
        <v>18</v>
      </c>
      <c r="E31" s="8"/>
      <c r="F31" s="8"/>
      <c r="G31" s="8"/>
      <c r="H31" s="8"/>
      <c r="I31" s="20"/>
      <c r="J31" s="21"/>
      <c r="K31" s="20"/>
      <c r="L31" s="8"/>
      <c r="M31" s="23">
        <f t="shared" si="3"/>
        <v>9</v>
      </c>
      <c r="N31" s="21">
        <f t="shared" si="3"/>
        <v>18</v>
      </c>
    </row>
    <row r="32" ht="20.1" customHeight="1" spans="1:14">
      <c r="A32" s="8">
        <v>26</v>
      </c>
      <c r="B32" s="14" t="s">
        <v>41</v>
      </c>
      <c r="C32" s="8">
        <v>1</v>
      </c>
      <c r="D32" s="10">
        <v>10</v>
      </c>
      <c r="E32" s="8"/>
      <c r="F32" s="8"/>
      <c r="G32" s="8"/>
      <c r="H32" s="8"/>
      <c r="I32" s="20"/>
      <c r="J32" s="21"/>
      <c r="K32" s="20"/>
      <c r="L32" s="8"/>
      <c r="M32" s="23">
        <f t="shared" si="3"/>
        <v>1</v>
      </c>
      <c r="N32" s="21">
        <f t="shared" si="3"/>
        <v>10</v>
      </c>
    </row>
    <row r="33" ht="20.1" customHeight="1" spans="1:14">
      <c r="A33" s="8">
        <v>27</v>
      </c>
      <c r="B33" s="8" t="s">
        <v>42</v>
      </c>
      <c r="C33" s="8"/>
      <c r="D33" s="8"/>
      <c r="E33" s="8"/>
      <c r="F33" s="8"/>
      <c r="G33" s="8">
        <v>5</v>
      </c>
      <c r="H33" s="10">
        <f t="shared" ref="H33" si="4">G33*0.3</f>
        <v>1.5</v>
      </c>
      <c r="I33" s="20"/>
      <c r="J33" s="21"/>
      <c r="K33" s="20"/>
      <c r="L33" s="8"/>
      <c r="M33" s="23">
        <f t="shared" si="3"/>
        <v>5</v>
      </c>
      <c r="N33" s="21">
        <f t="shared" si="3"/>
        <v>1.5</v>
      </c>
    </row>
    <row r="34" s="1" customFormat="1" ht="20.1" customHeight="1" spans="1:14">
      <c r="A34" s="7" t="s">
        <v>43</v>
      </c>
      <c r="B34" s="7"/>
      <c r="C34" s="15">
        <f t="shared" ref="C34:N34" si="5">SUM(C7:C33)</f>
        <v>100</v>
      </c>
      <c r="D34" s="16">
        <f t="shared" si="5"/>
        <v>200</v>
      </c>
      <c r="E34" s="15">
        <f t="shared" si="5"/>
        <v>20</v>
      </c>
      <c r="F34" s="16">
        <f t="shared" si="5"/>
        <v>12</v>
      </c>
      <c r="G34" s="15">
        <f t="shared" si="5"/>
        <v>181</v>
      </c>
      <c r="H34" s="16">
        <f t="shared" si="5"/>
        <v>54.3</v>
      </c>
      <c r="I34" s="19">
        <f t="shared" si="5"/>
        <v>638</v>
      </c>
      <c r="J34" s="16">
        <f t="shared" si="5"/>
        <v>76.56</v>
      </c>
      <c r="K34" s="24">
        <f t="shared" si="5"/>
        <v>112</v>
      </c>
      <c r="L34" s="16">
        <f t="shared" si="5"/>
        <v>16.8</v>
      </c>
      <c r="M34" s="25">
        <f t="shared" si="5"/>
        <v>1051</v>
      </c>
      <c r="N34" s="16">
        <f t="shared" si="5"/>
        <v>359.66</v>
      </c>
    </row>
    <row r="36" spans="1:2">
      <c r="A36" s="3" t="s">
        <v>44</v>
      </c>
      <c r="B36" s="17" t="s">
        <v>45</v>
      </c>
    </row>
    <row r="37" spans="2:2">
      <c r="B37" s="17" t="s">
        <v>46</v>
      </c>
    </row>
    <row r="38" spans="2:2">
      <c r="B38" s="17"/>
    </row>
  </sheetData>
  <mergeCells count="11">
    <mergeCell ref="A2:N2"/>
    <mergeCell ref="E4:H4"/>
    <mergeCell ref="I4:L4"/>
    <mergeCell ref="E5:F5"/>
    <mergeCell ref="G5:H5"/>
    <mergeCell ref="I5:J5"/>
    <mergeCell ref="K5:L5"/>
    <mergeCell ref="A4:A6"/>
    <mergeCell ref="B4:B6"/>
    <mergeCell ref="C4:D5"/>
    <mergeCell ref="M4:N5"/>
  </mergeCells>
  <pageMargins left="0.588888888888889" right="0.699305555555556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CUMT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19年分配表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郭昌清</dc:creator>
  <cp:lastModifiedBy>Administrator</cp:lastModifiedBy>
  <dcterms:created xsi:type="dcterms:W3CDTF">2018-01-19T06:30:00Z</dcterms:created>
  <dcterms:modified xsi:type="dcterms:W3CDTF">2019-03-07T06:24:32Z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2052-11.1.0.8472</vt:lpwstr>
  </property>
</Properties>
</file>